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russellsherwood/Documents/Grand Designs/Aerocadet 2020/xlsx/"/>
    </mc:Choice>
  </mc:AlternateContent>
  <xr:revisionPtr revIDLastSave="0" documentId="13_ncr:1_{C2C143AB-20D2-174F-A858-B4FFC82AD0CF}" xr6:coauthVersionLast="47" xr6:coauthVersionMax="47" xr10:uidLastSave="{00000000-0000-0000-0000-000000000000}"/>
  <bookViews>
    <workbookView xWindow="3280" yWindow="740" windowWidth="27640" windowHeight="16760" xr2:uid="{692E91D0-B801-094E-BBF2-6F3B5840619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G11" i="1"/>
  <c r="G10" i="1"/>
  <c r="G9" i="1"/>
  <c r="G7" i="1"/>
  <c r="G8" i="1"/>
  <c r="G6" i="1"/>
  <c r="G5" i="1"/>
  <c r="G4" i="1" s="1"/>
</calcChain>
</file>

<file path=xl/sharedStrings.xml><?xml version="1.0" encoding="utf-8"?>
<sst xmlns="http://schemas.openxmlformats.org/spreadsheetml/2006/main" count="29" uniqueCount="29">
  <si>
    <t>Link to full eCFR</t>
  </si>
  <si>
    <t>REQUIREMENT</t>
  </si>
  <si>
    <t>LOGBOOK</t>
  </si>
  <si>
    <t>HRS NEEDED:</t>
  </si>
  <si>
    <t>(a)</t>
  </si>
  <si>
    <t>Except as provided in paragraphs (b), (c), and (d) of this section, a person who is applying for an airline transport pilot certificate with an airplane category and class rating must have at least 1,500 hours of total time as a pilot that includes at least:</t>
  </si>
  <si>
    <t>Name:</t>
  </si>
  <si>
    <t>1500 hours total time</t>
  </si>
  <si>
    <t>Total Flight Time:</t>
  </si>
  <si>
    <t>500 hours of cross-country flight time.</t>
  </si>
  <si>
    <t>XC time</t>
  </si>
  <si>
    <t>100 hours of night flight time.</t>
  </si>
  <si>
    <t>Night time</t>
  </si>
  <si>
    <t>(i)</t>
  </si>
  <si>
    <t>(ii)</t>
  </si>
  <si>
    <t>§ 61.159 Aerocadet's Aeronautical Experience Checklist for Military Experience Conversion (FAA ATPL)</t>
  </si>
  <si>
    <t>50 hours of flight time in the class of airplane for the rating sought.</t>
  </si>
  <si>
    <t xml:space="preserve">Hours in this A/C </t>
  </si>
  <si>
    <t>75 hours of instrument flight time, in actual or simulated instrument conditions, subject to the following:</t>
  </si>
  <si>
    <t>250 hours of flight time in an airplane as a pilot in command, or as second in command performing the duties of pilot in command while under the supervision of a pilot in command, or any combination thereof, subject to the following:</t>
  </si>
  <si>
    <t>IFR hours</t>
  </si>
  <si>
    <t>(B) 25 hours of night flight time.</t>
  </si>
  <si>
    <t xml:space="preserve">The flight time requirement must include at least—
(A) 100 hours of cross-country flight time; and
</t>
  </si>
  <si>
    <t>a U.S. military pilot or former U.S. military pilot who meets the requirements of § 61.73(b)(1), or a military pilot in the Armed Forces of a foreign contracting State to the Convention on International Civil Aviation who meets the requirements of § 61.73(c)(1), may credit flight time in a powered-lift aircraft operated in horizontal flight toward the flight time requirement.</t>
  </si>
  <si>
    <t>PIC (PICUS) Night</t>
  </si>
  <si>
    <t>PIC (PICUS)  XC</t>
  </si>
  <si>
    <t>Total PIC (or PICUS)</t>
  </si>
  <si>
    <t>V-22 Osprey hrs</t>
  </si>
  <si>
    <t>Pilot's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</si>
</sst>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u/>
      <sz val="8"/>
      <color rgb="FF0000FF"/>
      <name val="Arial"/>
      <family val="2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1"/>
      <color rgb="FFB45F06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0"/>
      <color theme="1"/>
      <name val="Calibri"/>
      <family val="2"/>
    </font>
    <font>
      <b/>
      <sz val="10"/>
      <color rgb="FF000000"/>
      <name val="Aptos Narrow"/>
      <scheme val="minor"/>
    </font>
    <font>
      <sz val="11"/>
      <color theme="1"/>
      <name val="Calibri"/>
      <family val="2"/>
    </font>
    <font>
      <sz val="11"/>
      <color theme="1"/>
      <name val="Aptos Narrow"/>
      <family val="2"/>
      <scheme val="minor"/>
    </font>
    <font>
      <i/>
      <sz val="11"/>
      <color theme="1"/>
      <name val="Arial"/>
      <family val="2"/>
    </font>
    <font>
      <b/>
      <sz val="11"/>
      <color theme="5"/>
      <name val="Aptos Narrow"/>
      <scheme val="minor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9D2E9"/>
        <bgColor rgb="FFD9D2E9"/>
      </patternFill>
    </fill>
    <fill>
      <patternFill patternType="solid">
        <fgColor rgb="FFCFE2F3"/>
        <bgColor rgb="FFCFE2F3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vertical="top"/>
    </xf>
    <xf numFmtId="0" fontId="0" fillId="0" borderId="0" xfId="0"/>
    <xf numFmtId="0" fontId="2" fillId="0" borderId="0" xfId="0" applyFont="1" applyAlignment="1">
      <alignment vertical="top"/>
    </xf>
    <xf numFmtId="0" fontId="3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0" fillId="0" borderId="0" xfId="0" applyAlignment="1">
      <alignment vertical="top"/>
    </xf>
    <xf numFmtId="0" fontId="5" fillId="0" borderId="4" xfId="0" applyFont="1" applyBorder="1" applyAlignment="1">
      <alignment horizontal="right" vertical="top"/>
    </xf>
    <xf numFmtId="0" fontId="6" fillId="0" borderId="5" xfId="0" applyFont="1" applyBorder="1" applyAlignment="1">
      <alignment vertical="top" wrapText="1"/>
    </xf>
    <xf numFmtId="0" fontId="4" fillId="0" borderId="6" xfId="0" applyFont="1" applyBorder="1"/>
    <xf numFmtId="0" fontId="4" fillId="0" borderId="7" xfId="0" applyFont="1" applyBorder="1"/>
    <xf numFmtId="0" fontId="7" fillId="0" borderId="5" xfId="0" applyFont="1" applyBorder="1" applyAlignment="1">
      <alignment horizontal="left" vertical="top"/>
    </xf>
    <xf numFmtId="164" fontId="8" fillId="0" borderId="8" xfId="0" applyNumberFormat="1" applyFont="1" applyBorder="1" applyAlignment="1">
      <alignment horizontal="center" vertical="center"/>
    </xf>
    <xf numFmtId="0" fontId="4" fillId="0" borderId="9" xfId="0" applyFont="1" applyBorder="1"/>
    <xf numFmtId="0" fontId="3" fillId="2" borderId="10" xfId="0" applyFont="1" applyFill="1" applyBorder="1" applyAlignment="1">
      <alignment horizontal="center"/>
    </xf>
    <xf numFmtId="0" fontId="9" fillId="0" borderId="5" xfId="0" applyFont="1" applyBorder="1" applyAlignment="1">
      <alignment horizontal="right" vertical="center"/>
    </xf>
    <xf numFmtId="164" fontId="7" fillId="3" borderId="10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left" vertical="center"/>
    </xf>
    <xf numFmtId="0" fontId="10" fillId="0" borderId="4" xfId="0" quotePrefix="1" applyFont="1" applyBorder="1" applyAlignment="1">
      <alignment horizontal="right" vertical="top" wrapText="1"/>
    </xf>
    <xf numFmtId="0" fontId="9" fillId="0" borderId="5" xfId="0" applyFont="1" applyBorder="1" applyAlignment="1">
      <alignment horizontal="right" vertical="center" wrapText="1"/>
    </xf>
    <xf numFmtId="0" fontId="10" fillId="0" borderId="9" xfId="0" quotePrefix="1" applyFont="1" applyBorder="1" applyAlignment="1">
      <alignment horizontal="right" vertical="top" wrapText="1"/>
    </xf>
    <xf numFmtId="0" fontId="3" fillId="4" borderId="10" xfId="0" applyFont="1" applyFill="1" applyBorder="1" applyAlignment="1">
      <alignment horizontal="center" vertical="center"/>
    </xf>
    <xf numFmtId="0" fontId="5" fillId="0" borderId="10" xfId="0" quotePrefix="1" applyFont="1" applyBorder="1" applyAlignment="1">
      <alignment horizontal="right" vertical="top" wrapText="1"/>
    </xf>
    <xf numFmtId="0" fontId="3" fillId="5" borderId="10" xfId="0" applyFont="1" applyFill="1" applyBorder="1" applyAlignment="1">
      <alignment horizontal="center" vertical="center"/>
    </xf>
    <xf numFmtId="0" fontId="12" fillId="0" borderId="10" xfId="0" quotePrefix="1" applyFont="1" applyBorder="1" applyAlignment="1">
      <alignment horizontal="right" vertical="top" wrapText="1"/>
    </xf>
    <xf numFmtId="0" fontId="10" fillId="0" borderId="4" xfId="0" applyFont="1" applyBorder="1"/>
    <xf numFmtId="0" fontId="3" fillId="5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top" wrapText="1"/>
    </xf>
    <xf numFmtId="0" fontId="10" fillId="0" borderId="11" xfId="0" applyFont="1" applyBorder="1"/>
    <xf numFmtId="0" fontId="3" fillId="5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vertical="top" wrapText="1"/>
    </xf>
    <xf numFmtId="0" fontId="10" fillId="0" borderId="10" xfId="0" quotePrefix="1" applyFont="1" applyBorder="1" applyAlignment="1">
      <alignment horizontal="right" vertical="top" wrapText="1"/>
    </xf>
    <xf numFmtId="0" fontId="6" fillId="0" borderId="10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0" fillId="0" borderId="9" xfId="0" applyFont="1" applyBorder="1"/>
    <xf numFmtId="0" fontId="13" fillId="0" borderId="5" xfId="0" applyFont="1" applyBorder="1" applyAlignment="1">
      <alignment vertical="top"/>
    </xf>
    <xf numFmtId="0" fontId="13" fillId="0" borderId="5" xfId="0" applyFont="1" applyBorder="1" applyAlignment="1">
      <alignment vertical="top" wrapText="1"/>
    </xf>
    <xf numFmtId="164" fontId="7" fillId="3" borderId="4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0" fillId="0" borderId="12" xfId="0" applyNumberForma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9" xfId="0" applyBorder="1" applyAlignment="1">
      <alignment horizontal="right" vertical="center"/>
    </xf>
    <xf numFmtId="49" fontId="9" fillId="0" borderId="4" xfId="0" applyNumberFormat="1" applyFont="1" applyBorder="1" applyAlignment="1">
      <alignment horizontal="right" vertical="center"/>
    </xf>
    <xf numFmtId="0" fontId="1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6" borderId="0" xfId="0" applyFill="1" applyBorder="1"/>
    <xf numFmtId="164" fontId="0" fillId="0" borderId="0" xfId="0" applyNumberFormat="1" applyBorder="1" applyAlignment="1">
      <alignment horizontal="left" vertical="center"/>
    </xf>
    <xf numFmtId="0" fontId="0" fillId="0" borderId="2" xfId="0" applyBorder="1" applyAlignment="1">
      <alignment vertical="top"/>
    </xf>
    <xf numFmtId="164" fontId="7" fillId="6" borderId="1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b val="0"/>
        <i val="0"/>
        <color theme="0"/>
      </font>
    </dxf>
    <dxf>
      <font>
        <color rgb="FF9C0006"/>
      </font>
    </dxf>
    <dxf>
      <font>
        <b val="0"/>
        <i val="0"/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584552</xdr:colOff>
      <xdr:row>0</xdr:row>
      <xdr:rowOff>278694</xdr:rowOff>
    </xdr:from>
    <xdr:to>
      <xdr:col>3</xdr:col>
      <xdr:colOff>2803877</xdr:colOff>
      <xdr:row>2</xdr:row>
      <xdr:rowOff>147428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9701A9-C945-8046-BEA5-7AB3CA8AA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5052" y="278694"/>
          <a:ext cx="2219325" cy="6095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ecfr.gov/current/title-14/section-61.1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904A2-239E-2144-8F7B-1E036775CBCF}">
  <dimension ref="A1:G131"/>
  <sheetViews>
    <sheetView tabSelected="1" zoomScale="180" zoomScaleNormal="180" workbookViewId="0">
      <selection activeCell="E14" sqref="E14"/>
    </sheetView>
  </sheetViews>
  <sheetFormatPr baseColWidth="10" defaultRowHeight="16" x14ac:dyDescent="0.2"/>
  <cols>
    <col min="1" max="2" width="4.1640625" customWidth="1"/>
    <col min="4" max="4" width="59.5" customWidth="1"/>
    <col min="5" max="5" width="16.5" customWidth="1"/>
    <col min="6" max="6" width="9.1640625" customWidth="1"/>
  </cols>
  <sheetData>
    <row r="1" spans="1:7" ht="36" customHeight="1" x14ac:dyDescent="0.2">
      <c r="A1" s="1" t="s">
        <v>15</v>
      </c>
      <c r="B1" s="2"/>
      <c r="C1" s="2"/>
      <c r="D1" s="2"/>
      <c r="E1" s="2"/>
      <c r="F1" s="2"/>
      <c r="G1" s="3" t="s">
        <v>0</v>
      </c>
    </row>
    <row r="2" spans="1:7" ht="22" customHeight="1" x14ac:dyDescent="0.2">
      <c r="A2" s="44" t="s">
        <v>28</v>
      </c>
      <c r="B2" s="45"/>
      <c r="C2" s="45"/>
      <c r="D2" s="45"/>
      <c r="E2" s="46"/>
      <c r="F2" s="46"/>
      <c r="G2" s="46"/>
    </row>
    <row r="3" spans="1:7" ht="25" customHeight="1" thickBot="1" x14ac:dyDescent="0.25">
      <c r="A3" s="4" t="s">
        <v>1</v>
      </c>
      <c r="B3" s="5"/>
      <c r="C3" s="5"/>
      <c r="D3" s="6"/>
      <c r="E3" s="4" t="s">
        <v>2</v>
      </c>
      <c r="F3" s="5"/>
      <c r="G3" s="7" t="s">
        <v>3</v>
      </c>
    </row>
    <row r="4" spans="1:7" ht="17" thickBot="1" x14ac:dyDescent="0.25">
      <c r="A4" s="8" t="s">
        <v>4</v>
      </c>
      <c r="B4" s="9" t="s">
        <v>5</v>
      </c>
      <c r="C4" s="10"/>
      <c r="D4" s="11"/>
      <c r="E4" s="12" t="s">
        <v>6</v>
      </c>
      <c r="F4" s="10"/>
      <c r="G4" s="13">
        <f>SUM(G5-G13)</f>
        <v>0</v>
      </c>
    </row>
    <row r="5" spans="1:7" x14ac:dyDescent="0.2">
      <c r="A5" s="14"/>
      <c r="B5" s="15"/>
      <c r="C5" s="36" t="s">
        <v>7</v>
      </c>
      <c r="D5" s="11"/>
      <c r="E5" s="16" t="s">
        <v>8</v>
      </c>
      <c r="F5" s="17">
        <v>1500</v>
      </c>
      <c r="G5" s="18">
        <f>1500-F5</f>
        <v>0</v>
      </c>
    </row>
    <row r="6" spans="1:7" x14ac:dyDescent="0.2">
      <c r="A6" s="22"/>
      <c r="B6" s="23">
        <v>1</v>
      </c>
      <c r="C6" s="37" t="s">
        <v>9</v>
      </c>
      <c r="D6" s="11"/>
      <c r="E6" s="16" t="s">
        <v>10</v>
      </c>
      <c r="F6" s="17">
        <v>500</v>
      </c>
      <c r="G6" s="18">
        <f>500-F6</f>
        <v>0</v>
      </c>
    </row>
    <row r="7" spans="1:7" x14ac:dyDescent="0.2">
      <c r="A7" s="24"/>
      <c r="B7" s="25">
        <v>2</v>
      </c>
      <c r="C7" s="37" t="s">
        <v>11</v>
      </c>
      <c r="D7" s="11"/>
      <c r="E7" s="16" t="s">
        <v>12</v>
      </c>
      <c r="F7" s="17">
        <v>100</v>
      </c>
      <c r="G7" s="18">
        <f>100-F7</f>
        <v>0</v>
      </c>
    </row>
    <row r="8" spans="1:7" x14ac:dyDescent="0.2">
      <c r="A8" s="24"/>
      <c r="B8" s="25">
        <v>3</v>
      </c>
      <c r="C8" s="37" t="s">
        <v>16</v>
      </c>
      <c r="D8" s="11"/>
      <c r="E8" s="16" t="s">
        <v>17</v>
      </c>
      <c r="F8" s="17">
        <v>50</v>
      </c>
      <c r="G8" s="18">
        <f>50-F8</f>
        <v>0</v>
      </c>
    </row>
    <row r="9" spans="1:7" x14ac:dyDescent="0.2">
      <c r="A9" s="24"/>
      <c r="B9" s="25">
        <v>4</v>
      </c>
      <c r="C9" s="37" t="s">
        <v>18</v>
      </c>
      <c r="D9" s="11"/>
      <c r="E9" s="16" t="s">
        <v>20</v>
      </c>
      <c r="F9" s="17">
        <v>75</v>
      </c>
      <c r="G9" s="18">
        <f>75-F9</f>
        <v>0</v>
      </c>
    </row>
    <row r="10" spans="1:7" ht="59" customHeight="1" x14ac:dyDescent="0.2">
      <c r="A10" s="24"/>
      <c r="B10" s="25">
        <v>5</v>
      </c>
      <c r="C10" s="37" t="s">
        <v>19</v>
      </c>
      <c r="D10" s="11"/>
      <c r="E10" s="16" t="s">
        <v>26</v>
      </c>
      <c r="F10" s="17">
        <v>250</v>
      </c>
      <c r="G10" s="18">
        <f>250-F10</f>
        <v>0</v>
      </c>
    </row>
    <row r="11" spans="1:7" ht="33" customHeight="1" x14ac:dyDescent="0.2">
      <c r="A11" s="26"/>
      <c r="B11" s="27"/>
      <c r="C11" s="19" t="s">
        <v>13</v>
      </c>
      <c r="D11" s="28" t="s">
        <v>22</v>
      </c>
      <c r="E11" s="43" t="s">
        <v>25</v>
      </c>
      <c r="F11" s="38">
        <v>100</v>
      </c>
      <c r="G11" s="40">
        <f>100-F11</f>
        <v>0</v>
      </c>
    </row>
    <row r="12" spans="1:7" hidden="1" x14ac:dyDescent="0.2">
      <c r="A12" s="29"/>
      <c r="B12" s="30"/>
      <c r="C12" s="21"/>
      <c r="D12" s="31"/>
      <c r="E12" s="42"/>
      <c r="F12" s="39"/>
      <c r="G12" s="41"/>
    </row>
    <row r="13" spans="1:7" ht="18" customHeight="1" x14ac:dyDescent="0.2">
      <c r="A13" s="29"/>
      <c r="B13" s="24"/>
      <c r="C13" s="32"/>
      <c r="D13" s="33" t="s">
        <v>21</v>
      </c>
      <c r="E13" s="20" t="s">
        <v>24</v>
      </c>
      <c r="F13" s="17">
        <v>25</v>
      </c>
      <c r="G13" s="48">
        <f>25-F13</f>
        <v>0</v>
      </c>
    </row>
    <row r="14" spans="1:7" ht="90" customHeight="1" x14ac:dyDescent="0.2">
      <c r="A14" s="35"/>
      <c r="B14" s="24"/>
      <c r="C14" s="32" t="s">
        <v>14</v>
      </c>
      <c r="D14" s="34" t="s">
        <v>23</v>
      </c>
      <c r="E14" s="20" t="s">
        <v>27</v>
      </c>
      <c r="F14" s="50">
        <v>0</v>
      </c>
      <c r="G14" s="49"/>
    </row>
    <row r="15" spans="1:7" s="47" customFormat="1" x14ac:dyDescent="0.2"/>
    <row r="16" spans="1:7" s="47" customFormat="1" x14ac:dyDescent="0.2"/>
    <row r="17" s="47" customFormat="1" x14ac:dyDescent="0.2"/>
    <row r="18" s="47" customFormat="1" x14ac:dyDescent="0.2"/>
    <row r="19" s="47" customFormat="1" x14ac:dyDescent="0.2"/>
    <row r="20" s="47" customFormat="1" x14ac:dyDescent="0.2"/>
    <row r="21" s="47" customFormat="1" x14ac:dyDescent="0.2"/>
    <row r="22" s="47" customFormat="1" x14ac:dyDescent="0.2"/>
    <row r="23" s="47" customFormat="1" x14ac:dyDescent="0.2"/>
    <row r="24" s="47" customFormat="1" x14ac:dyDescent="0.2"/>
    <row r="25" s="47" customFormat="1" x14ac:dyDescent="0.2"/>
    <row r="26" s="47" customFormat="1" x14ac:dyDescent="0.2"/>
    <row r="27" s="47" customFormat="1" x14ac:dyDescent="0.2"/>
    <row r="28" s="47" customFormat="1" x14ac:dyDescent="0.2"/>
    <row r="29" s="47" customFormat="1" x14ac:dyDescent="0.2"/>
    <row r="30" s="47" customFormat="1" x14ac:dyDescent="0.2"/>
    <row r="31" s="47" customFormat="1" x14ac:dyDescent="0.2"/>
    <row r="32" s="47" customFormat="1" x14ac:dyDescent="0.2"/>
    <row r="33" s="47" customFormat="1" x14ac:dyDescent="0.2"/>
    <row r="34" s="47" customFormat="1" x14ac:dyDescent="0.2"/>
    <row r="35" s="47" customFormat="1" x14ac:dyDescent="0.2"/>
    <row r="36" s="47" customFormat="1" x14ac:dyDescent="0.2"/>
    <row r="37" s="47" customFormat="1" x14ac:dyDescent="0.2"/>
    <row r="38" s="47" customFormat="1" x14ac:dyDescent="0.2"/>
    <row r="39" s="47" customFormat="1" x14ac:dyDescent="0.2"/>
    <row r="40" s="47" customFormat="1" x14ac:dyDescent="0.2"/>
    <row r="41" s="47" customFormat="1" x14ac:dyDescent="0.2"/>
    <row r="42" s="47" customFormat="1" x14ac:dyDescent="0.2"/>
    <row r="43" s="47" customFormat="1" x14ac:dyDescent="0.2"/>
    <row r="44" s="47" customFormat="1" x14ac:dyDescent="0.2"/>
    <row r="45" s="47" customFormat="1" x14ac:dyDescent="0.2"/>
    <row r="46" s="47" customFormat="1" x14ac:dyDescent="0.2"/>
    <row r="47" s="47" customFormat="1" x14ac:dyDescent="0.2"/>
    <row r="48" s="47" customFormat="1" x14ac:dyDescent="0.2"/>
    <row r="49" s="47" customFormat="1" x14ac:dyDescent="0.2"/>
    <row r="50" s="47" customFormat="1" x14ac:dyDescent="0.2"/>
    <row r="51" s="47" customFormat="1" x14ac:dyDescent="0.2"/>
    <row r="52" s="47" customFormat="1" x14ac:dyDescent="0.2"/>
    <row r="53" s="47" customFormat="1" x14ac:dyDescent="0.2"/>
    <row r="54" s="47" customFormat="1" x14ac:dyDescent="0.2"/>
    <row r="55" s="47" customFormat="1" x14ac:dyDescent="0.2"/>
    <row r="56" s="47" customFormat="1" x14ac:dyDescent="0.2"/>
    <row r="57" s="47" customFormat="1" x14ac:dyDescent="0.2"/>
    <row r="58" s="47" customFormat="1" x14ac:dyDescent="0.2"/>
    <row r="59" s="47" customFormat="1" x14ac:dyDescent="0.2"/>
    <row r="60" s="47" customFormat="1" x14ac:dyDescent="0.2"/>
    <row r="61" s="47" customFormat="1" x14ac:dyDescent="0.2"/>
    <row r="62" s="47" customFormat="1" x14ac:dyDescent="0.2"/>
    <row r="63" s="47" customFormat="1" x14ac:dyDescent="0.2"/>
    <row r="64" s="47" customFormat="1" x14ac:dyDescent="0.2"/>
    <row r="65" s="47" customFormat="1" x14ac:dyDescent="0.2"/>
    <row r="66" s="47" customFormat="1" x14ac:dyDescent="0.2"/>
    <row r="67" s="47" customFormat="1" x14ac:dyDescent="0.2"/>
    <row r="68" s="47" customFormat="1" x14ac:dyDescent="0.2"/>
    <row r="69" s="47" customFormat="1" x14ac:dyDescent="0.2"/>
    <row r="70" s="47" customFormat="1" x14ac:dyDescent="0.2"/>
    <row r="71" s="47" customFormat="1" x14ac:dyDescent="0.2"/>
    <row r="72" s="47" customFormat="1" x14ac:dyDescent="0.2"/>
    <row r="73" s="47" customFormat="1" x14ac:dyDescent="0.2"/>
    <row r="74" s="47" customFormat="1" x14ac:dyDescent="0.2"/>
    <row r="75" s="47" customFormat="1" x14ac:dyDescent="0.2"/>
    <row r="76" s="47" customFormat="1" x14ac:dyDescent="0.2"/>
    <row r="77" s="47" customFormat="1" x14ac:dyDescent="0.2"/>
    <row r="78" s="47" customFormat="1" x14ac:dyDescent="0.2"/>
    <row r="79" s="47" customFormat="1" x14ac:dyDescent="0.2"/>
    <row r="80" s="47" customFormat="1" x14ac:dyDescent="0.2"/>
    <row r="81" s="47" customFormat="1" x14ac:dyDescent="0.2"/>
    <row r="82" s="47" customFormat="1" x14ac:dyDescent="0.2"/>
    <row r="83" s="47" customFormat="1" x14ac:dyDescent="0.2"/>
    <row r="84" s="47" customFormat="1" x14ac:dyDescent="0.2"/>
    <row r="85" s="47" customFormat="1" x14ac:dyDescent="0.2"/>
    <row r="86" s="47" customFormat="1" x14ac:dyDescent="0.2"/>
    <row r="87" s="47" customFormat="1" x14ac:dyDescent="0.2"/>
    <row r="88" s="47" customFormat="1" x14ac:dyDescent="0.2"/>
    <row r="89" s="47" customFormat="1" x14ac:dyDescent="0.2"/>
    <row r="90" s="47" customFormat="1" x14ac:dyDescent="0.2"/>
    <row r="91" s="47" customFormat="1" x14ac:dyDescent="0.2"/>
    <row r="92" s="47" customFormat="1" x14ac:dyDescent="0.2"/>
    <row r="93" s="47" customFormat="1" x14ac:dyDescent="0.2"/>
    <row r="94" s="47" customFormat="1" x14ac:dyDescent="0.2"/>
    <row r="95" s="47" customFormat="1" x14ac:dyDescent="0.2"/>
    <row r="96" s="47" customFormat="1" x14ac:dyDescent="0.2"/>
    <row r="97" s="47" customFormat="1" x14ac:dyDescent="0.2"/>
    <row r="98" s="47" customFormat="1" x14ac:dyDescent="0.2"/>
    <row r="99" s="47" customFormat="1" x14ac:dyDescent="0.2"/>
    <row r="100" s="47" customFormat="1" x14ac:dyDescent="0.2"/>
    <row r="101" s="47" customFormat="1" x14ac:dyDescent="0.2"/>
    <row r="102" s="47" customFormat="1" x14ac:dyDescent="0.2"/>
    <row r="103" s="47" customFormat="1" x14ac:dyDescent="0.2"/>
    <row r="104" s="47" customFormat="1" x14ac:dyDescent="0.2"/>
    <row r="105" s="47" customFormat="1" x14ac:dyDescent="0.2"/>
    <row r="106" s="47" customFormat="1" x14ac:dyDescent="0.2"/>
    <row r="107" s="47" customFormat="1" x14ac:dyDescent="0.2"/>
    <row r="108" s="47" customFormat="1" x14ac:dyDescent="0.2"/>
    <row r="109" s="47" customFormat="1" x14ac:dyDescent="0.2"/>
    <row r="110" s="47" customFormat="1" x14ac:dyDescent="0.2"/>
    <row r="111" s="47" customFormat="1" x14ac:dyDescent="0.2"/>
    <row r="112" s="47" customFormat="1" x14ac:dyDescent="0.2"/>
    <row r="113" s="47" customFormat="1" x14ac:dyDescent="0.2"/>
    <row r="114" s="47" customFormat="1" x14ac:dyDescent="0.2"/>
    <row r="115" s="47" customFormat="1" x14ac:dyDescent="0.2"/>
    <row r="116" s="47" customFormat="1" x14ac:dyDescent="0.2"/>
    <row r="117" s="47" customFormat="1" x14ac:dyDescent="0.2"/>
    <row r="118" s="47" customFormat="1" x14ac:dyDescent="0.2"/>
    <row r="119" s="47" customFormat="1" x14ac:dyDescent="0.2"/>
    <row r="120" s="47" customFormat="1" x14ac:dyDescent="0.2"/>
    <row r="121" s="47" customFormat="1" x14ac:dyDescent="0.2"/>
    <row r="122" s="47" customFormat="1" x14ac:dyDescent="0.2"/>
    <row r="123" s="47" customFormat="1" x14ac:dyDescent="0.2"/>
    <row r="124" s="47" customFormat="1" x14ac:dyDescent="0.2"/>
    <row r="125" s="47" customFormat="1" x14ac:dyDescent="0.2"/>
    <row r="126" s="47" customFormat="1" x14ac:dyDescent="0.2"/>
    <row r="127" s="47" customFormat="1" x14ac:dyDescent="0.2"/>
    <row r="128" s="47" customFormat="1" x14ac:dyDescent="0.2"/>
    <row r="129" s="47" customFormat="1" x14ac:dyDescent="0.2"/>
    <row r="130" s="47" customFormat="1" x14ac:dyDescent="0.2"/>
    <row r="131" s="47" customFormat="1" x14ac:dyDescent="0.2"/>
  </sheetData>
  <mergeCells count="20">
    <mergeCell ref="F11:F12"/>
    <mergeCell ref="G11:G12"/>
    <mergeCell ref="C10:D10"/>
    <mergeCell ref="A2:D2"/>
    <mergeCell ref="E2:G2"/>
    <mergeCell ref="C6:D6"/>
    <mergeCell ref="C7:D7"/>
    <mergeCell ref="A11:A14"/>
    <mergeCell ref="B11:B12"/>
    <mergeCell ref="C11:C12"/>
    <mergeCell ref="D11:D12"/>
    <mergeCell ref="C8:D8"/>
    <mergeCell ref="C9:D9"/>
    <mergeCell ref="A1:F1"/>
    <mergeCell ref="A3:D3"/>
    <mergeCell ref="E3:F3"/>
    <mergeCell ref="A4:A5"/>
    <mergeCell ref="B4:D4"/>
    <mergeCell ref="E4:F4"/>
    <mergeCell ref="C5:D5"/>
  </mergeCells>
  <conditionalFormatting sqref="F5">
    <cfRule type="cellIs" dxfId="8" priority="25" operator="greaterThan">
      <formula>249.9</formula>
    </cfRule>
  </conditionalFormatting>
  <conditionalFormatting sqref="F6">
    <cfRule type="cellIs" dxfId="7" priority="22" operator="greaterThan">
      <formula>99.9</formula>
    </cfRule>
  </conditionalFormatting>
  <conditionalFormatting sqref="F7:F10">
    <cfRule type="cellIs" dxfId="6" priority="21" operator="greaterThan">
      <formula>19.9</formula>
    </cfRule>
  </conditionalFormatting>
  <conditionalFormatting sqref="F11">
    <cfRule type="cellIs" dxfId="5" priority="20" operator="greaterThan">
      <formula>9.9</formula>
    </cfRule>
  </conditionalFormatting>
  <conditionalFormatting sqref="F13">
    <cfRule type="cellIs" dxfId="4" priority="17" operator="greaterThan">
      <formula>9.9</formula>
    </cfRule>
  </conditionalFormatting>
  <conditionalFormatting sqref="G13 G5:G11">
    <cfRule type="cellIs" dxfId="3" priority="11" operator="lessThan">
      <formula>0</formula>
    </cfRule>
    <cfRule type="cellIs" dxfId="2" priority="12" operator="greaterThan">
      <formula>0</formula>
    </cfRule>
  </conditionalFormatting>
  <conditionalFormatting sqref="G4">
    <cfRule type="cellIs" dxfId="1" priority="1" operator="lessThan">
      <formula>0</formula>
    </cfRule>
    <cfRule type="cellIs" dxfId="0" priority="2" operator="greaterThan">
      <formula>0</formula>
    </cfRule>
  </conditionalFormatting>
  <hyperlinks>
    <hyperlink ref="G1" r:id="rId1" xr:uid="{4E8049EB-F8F5-ED4C-BCFD-3BAB2EE4A2CD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Raich Aerospace</dc:creator>
  <cp:lastModifiedBy>Raich Aerospace</cp:lastModifiedBy>
  <dcterms:created xsi:type="dcterms:W3CDTF">2024-11-16T03:00:02Z</dcterms:created>
  <dcterms:modified xsi:type="dcterms:W3CDTF">2024-11-16T03:35:57Z</dcterms:modified>
</cp:coreProperties>
</file>